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Skinner\AppData\Local\Temp\OSR\b2c703a6-4eaf-498f-a990-a698d4a70267\"/>
    </mc:Choice>
  </mc:AlternateContent>
  <xr:revisionPtr revIDLastSave="0" documentId="13_ncr:1_{1BE841A1-2A79-4EED-A9AF-FF13E0C9C0F7}" xr6:coauthVersionLast="47" xr6:coauthVersionMax="47" xr10:uidLastSave="{00000000-0000-0000-0000-000000000000}"/>
  <bookViews>
    <workbookView xWindow="-38510" yWindow="-5580" windowWidth="38620" windowHeight="21220" activeTab="1" xr2:uid="{00000000-000D-0000-FFFF-FFFF00000000}"/>
  </bookViews>
  <sheets>
    <sheet name="_Personnel" sheetId="37" r:id="rId1"/>
    <sheet name="Tax_Benefits" sheetId="35" r:id="rId2"/>
    <sheet name="Employee" sheetId="36" r:id="rId3"/>
    <sheet name="Entity" sheetId="12" r:id="rId4"/>
    <sheet name="Accounts" sheetId="1" r:id="rId5"/>
    <sheet name="Department" sheetId="11" r:id="rId6"/>
    <sheet name="Currency" sheetId="15" r:id="rId7"/>
    <sheet name="Category" sheetId="14" r:id="rId8"/>
    <sheet name="Scenario" sheetId="16" r:id="rId9"/>
    <sheet name="Source Form" sheetId="13" r:id="rId10"/>
  </sheets>
  <definedNames>
    <definedName name="Entity" localSheetId="3">Entity!$A$2:$C$3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7" l="1"/>
  <c r="B2" i="16" a="1"/>
  <c r="B2" i="12" a="1"/>
  <c r="A2" i="12" a="1"/>
  <c r="C2" i="12" a="1"/>
  <c r="B2" i="15" a="1"/>
  <c r="A2" i="14" a="1"/>
  <c r="B2" i="14" a="1"/>
  <c r="C2" i="1" a="1"/>
  <c r="B2" i="11" a="1"/>
  <c r="B2" i="1" a="1"/>
  <c r="A2" i="1" a="1"/>
  <c r="A2" i="15" a="1"/>
  <c r="A2" i="11" a="1"/>
  <c r="A2" i="16" a="1"/>
  <c r="C2" i="1" l="1"/>
  <c r="A2" i="16"/>
  <c r="A2" i="15"/>
  <c r="A2" i="14"/>
  <c r="A2" i="11"/>
  <c r="A2" i="1"/>
  <c r="A2" i="12"/>
  <c r="B2" i="16"/>
  <c r="B2" i="15"/>
  <c r="B2" i="14"/>
  <c r="B2" i="1"/>
  <c r="B2" i="11"/>
  <c r="B2" i="12"/>
  <c r="C2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<sst xmlns="http://schemas.openxmlformats.org/spreadsheetml/2006/main" count="189" uniqueCount="110">
  <si>
    <t>Code</t>
  </si>
  <si>
    <t>Description</t>
  </si>
  <si>
    <t>Account Type</t>
  </si>
  <si>
    <t>STAT</t>
  </si>
  <si>
    <t>PR_LIFE</t>
  </si>
  <si>
    <t>PR_BENE1</t>
  </si>
  <si>
    <t>PR_FICA</t>
  </si>
  <si>
    <t>PR_FUTA</t>
  </si>
  <si>
    <t>PR_SUTA</t>
  </si>
  <si>
    <t>PR_HEALTH</t>
  </si>
  <si>
    <t>PR_DENTAL</t>
  </si>
  <si>
    <t>PR_VISION</t>
  </si>
  <si>
    <t>PR_WC</t>
  </si>
  <si>
    <t>PR_401K</t>
  </si>
  <si>
    <t>PR_PEN</t>
  </si>
  <si>
    <t>Personnel Module</t>
  </si>
  <si>
    <t>Currency</t>
  </si>
  <si>
    <t>FORM_ASSUMP</t>
  </si>
  <si>
    <t>Assumptions form</t>
  </si>
  <si>
    <t>FORM_PERSONNEL2</t>
  </si>
  <si>
    <t>Payroll Input</t>
  </si>
  <si>
    <t>Descrption</t>
  </si>
  <si>
    <t>Payroll Taxes - FUTA</t>
  </si>
  <si>
    <t>Account</t>
  </si>
  <si>
    <t>Category</t>
  </si>
  <si>
    <t>Department</t>
  </si>
  <si>
    <t>Entity</t>
  </si>
  <si>
    <t>PeriodID</t>
  </si>
  <si>
    <t>Period</t>
  </si>
  <si>
    <t>Scenario</t>
  </si>
  <si>
    <t>Employee</t>
  </si>
  <si>
    <t>Benefits Eligible</t>
  </si>
  <si>
    <t>FTE</t>
  </si>
  <si>
    <t>Hours</t>
  </si>
  <si>
    <t>Salary Rate</t>
  </si>
  <si>
    <t>Hourly Rate</t>
  </si>
  <si>
    <t>Amount</t>
  </si>
  <si>
    <t>Main</t>
  </si>
  <si>
    <t>Alias</t>
  </si>
  <si>
    <t>Benefit Type</t>
  </si>
  <si>
    <t>Calculation Type</t>
  </si>
  <si>
    <t>Assumption Driven</t>
  </si>
  <si>
    <t>GL Expense Account</t>
  </si>
  <si>
    <t>Assump Storage Acct</t>
  </si>
  <si>
    <t>Multiple Assumption Values</t>
  </si>
  <si>
    <t>SB003</t>
  </si>
  <si>
    <t>Overtime</t>
  </si>
  <si>
    <t>OT</t>
  </si>
  <si>
    <t>Data Input</t>
  </si>
  <si>
    <t>SB004</t>
  </si>
  <si>
    <t>Bonus</t>
  </si>
  <si>
    <t>SB005</t>
  </si>
  <si>
    <t>Commission</t>
  </si>
  <si>
    <t>Com</t>
  </si>
  <si>
    <t>Life Ins</t>
  </si>
  <si>
    <t>LI</t>
  </si>
  <si>
    <t>Insurance</t>
  </si>
  <si>
    <t>Yearly Assumption</t>
  </si>
  <si>
    <t>B4</t>
  </si>
  <si>
    <t>Other</t>
  </si>
  <si>
    <t>Monthly Assumption</t>
  </si>
  <si>
    <t>SB020</t>
  </si>
  <si>
    <t>Pension</t>
  </si>
  <si>
    <t>Percent of Pay</t>
  </si>
  <si>
    <t>PR_Pen</t>
  </si>
  <si>
    <t>Benefit in Kind</t>
  </si>
  <si>
    <t>SB006</t>
  </si>
  <si>
    <t>Payroll Taxes - FICA</t>
  </si>
  <si>
    <t>FICA</t>
  </si>
  <si>
    <t>FUTA</t>
  </si>
  <si>
    <t>SB010</t>
  </si>
  <si>
    <t>Health Insurance</t>
  </si>
  <si>
    <t>HI</t>
  </si>
  <si>
    <t>Dental Insurance</t>
  </si>
  <si>
    <t>DI</t>
  </si>
  <si>
    <t>Vision Insurance</t>
  </si>
  <si>
    <t>VI</t>
  </si>
  <si>
    <t>Workers Compensation</t>
  </si>
  <si>
    <t>WC</t>
  </si>
  <si>
    <t>SB015</t>
  </si>
  <si>
    <t>401K</t>
  </si>
  <si>
    <t>Unemployment</t>
  </si>
  <si>
    <t>Monthly Assumption with Multiple Values</t>
  </si>
  <si>
    <t>Quarterly Assumption with Multiple Values</t>
  </si>
  <si>
    <t>Benefit</t>
  </si>
  <si>
    <t>PR_BENE</t>
  </si>
  <si>
    <t>Title</t>
  </si>
  <si>
    <t>HireDate</t>
  </si>
  <si>
    <t>PayType</t>
  </si>
  <si>
    <t>401K Match</t>
  </si>
  <si>
    <t>401KM</t>
  </si>
  <si>
    <t>Percent of Pay with % Limit</t>
  </si>
  <si>
    <t>Percent of Pay with $ Limit</t>
  </si>
  <si>
    <t>Payroll Taxes - SUTA State A</t>
  </si>
  <si>
    <t>Payroll Taxes - SUTA State B</t>
  </si>
  <si>
    <t>Payroll Taxes - SUTA State C</t>
  </si>
  <si>
    <t>CO</t>
  </si>
  <si>
    <t>CA</t>
  </si>
  <si>
    <t>TX</t>
  </si>
  <si>
    <t>SB025</t>
  </si>
  <si>
    <t>SB030</t>
  </si>
  <si>
    <t>SB035</t>
  </si>
  <si>
    <t>SB040</t>
  </si>
  <si>
    <t>SB045</t>
  </si>
  <si>
    <t>SB050</t>
  </si>
  <si>
    <t>SB055</t>
  </si>
  <si>
    <t>SB060</t>
  </si>
  <si>
    <t>SB065</t>
  </si>
  <si>
    <t>SB070</t>
  </si>
  <si>
    <t>SB075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</si>
</sst>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DFF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1"/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</cellXfs>
  <cellStyles count="2">
    <cellStyle name="Normal" xfId="0" builtinId="0"/>
    <cellStyle name="Normal 2" xfId="1" xr:uid="{C4588008-155F-4BC6-935D-484D9BB9573C}"/>
  </cellStyles>
  <dxfs count="0"/>
  <tableStyles count="0" defaultTableStyle="TableStyleMedium2" defaultPivotStyle="PivotStyleLight16"/>
  <colors>
    <mruColors>
      <color rgb="FFCDF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546A"/>
      </a:accent1>
      <a:accent2>
        <a:srgbClr val="00758A"/>
      </a:accent2>
      <a:accent3>
        <a:srgbClr val="00947F"/>
      </a:accent3>
      <a:accent4>
        <a:srgbClr val="002F66"/>
      </a:accent4>
      <a:accent5>
        <a:srgbClr val="FFBF00"/>
      </a:accent5>
      <a:accent6>
        <a:srgbClr val="004166"/>
      </a:accent6>
      <a:hlink>
        <a:srgbClr val="1C75BC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9636-4064-41C2-B89C-1751DC434CF1}">
  <dimension ref="A1:O2"/>
  <sheetViews>
    <sheetView workbookViewId="0"/>
  </sheetViews>
  <sheetFormatPr defaultRowHeight="14.4" x14ac:dyDescent="0.3"/>
  <cols>
    <col min="1" max="15" width="15.6640625" customWidth="1"/>
  </cols>
  <sheetData>
    <row r="1" spans="1:15" x14ac:dyDescent="0.3">
      <c r="A1" s="4" t="s">
        <v>23</v>
      </c>
      <c r="B1" s="5" t="s">
        <v>24</v>
      </c>
      <c r="C1" s="4" t="s">
        <v>25</v>
      </c>
      <c r="D1" s="4" t="s">
        <v>26</v>
      </c>
      <c r="E1" s="4" t="s">
        <v>27</v>
      </c>
      <c r="F1" s="5" t="s">
        <v>28</v>
      </c>
      <c r="G1" s="4" t="s">
        <v>29</v>
      </c>
      <c r="H1" s="4" t="s">
        <v>16</v>
      </c>
      <c r="I1" s="4" t="s">
        <v>30</v>
      </c>
      <c r="J1" s="6" t="s">
        <v>31</v>
      </c>
      <c r="K1" s="6" t="s">
        <v>32</v>
      </c>
      <c r="L1" s="7" t="s">
        <v>33</v>
      </c>
      <c r="M1" s="6" t="s">
        <v>34</v>
      </c>
      <c r="N1" s="6" t="s">
        <v>35</v>
      </c>
      <c r="O1" s="6" t="s">
        <v>36</v>
      </c>
    </row>
    <row r="2" spans="1:15" x14ac:dyDescent="0.3">
      <c r="B2" s="3" t="s">
        <v>37</v>
      </c>
      <c r="F2" s="3" t="str">
        <f t="shared" ref="F2" si="0">E2&amp;"01"</f>
        <v>01</v>
      </c>
      <c r="J2">
        <v>1</v>
      </c>
    </row>
  </sheetData>
  <dataValidations count="4">
    <dataValidation type="list" allowBlank="1" showInputMessage="1" showErrorMessage="1" sqref="J3:J1999" xr:uid="{8C8F43E1-D2BF-44DA-A8EA-344EFB153E2F}">
      <formula1>"0,1"</formula1>
    </dataValidation>
    <dataValidation type="list" allowBlank="1" showInputMessage="1" showErrorMessage="1" promptTitle="Benefits Eligible" prompt="Is the employee benefits eligible?  _x000a_Select:_x000a_1 for yes _x000a_0 for No_x000a__x000a_You may leave it blank if you are unsure." sqref="J2" xr:uid="{4D36D511-6999-47AE-8783-13ED15E217F1}">
      <formula1>"0,1"</formula1>
    </dataValidation>
    <dataValidation allowBlank="1" showInputMessage="1" showErrorMessage="1" promptTitle="Category" prompt="The category is expected to reflect &quot;Main&quot; for every customer.  _x000a__x000a_Please copy the word &quot;Main&quot; onto every row where you have data in this file." sqref="B2" xr:uid="{E93AD136-E872-42E6-9CB0-A1446ACE9C36}"/>
    <dataValidation allowBlank="1" showInputMessage="1" showErrorMessage="1" promptTitle="Period" prompt="The &quot;Period&quot; column will add the day to the period._x000a__x000a_This is currently set to reflect the first day of each period" sqref="F2" xr:uid="{E5016C72-2D88-4284-9169-561473C7780F}"/>
  </dataValidations>
  <pageMargins left="0.7" right="0.7" top="0.75" bottom="0.75" header="0.3" footer="0.3"/>
  <customProperties>
    <customPr name="OSR_KEY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4ACD-908A-4422-9DEA-E594FDA5713C}">
  <dimension ref="A1:J19"/>
  <sheetViews>
    <sheetView tabSelected="1" workbookViewId="0"/>
  </sheetViews>
  <sheetFormatPr defaultRowHeight="14.4" x14ac:dyDescent="0.3"/>
  <cols>
    <col min="1" max="1" width="13.77734375" customWidth="1"/>
    <col min="2" max="2" width="41.77734375" customWidth="1"/>
    <col min="3" max="3" width="13.77734375" customWidth="1"/>
    <col min="4" max="4" width="21" bestFit="1" customWidth="1"/>
    <col min="5" max="5" width="37.6640625" bestFit="1" customWidth="1"/>
    <col min="6" max="9" width="13.77734375" customWidth="1"/>
    <col min="10" max="10" width="17" customWidth="1"/>
  </cols>
  <sheetData>
    <row r="1" spans="1:10" ht="43.2" x14ac:dyDescent="0.3">
      <c r="A1" s="8" t="s">
        <v>0</v>
      </c>
      <c r="B1" s="8" t="s">
        <v>1</v>
      </c>
      <c r="C1" s="8" t="s">
        <v>38</v>
      </c>
      <c r="D1" s="8" t="s">
        <v>39</v>
      </c>
      <c r="E1" s="8" t="s">
        <v>40</v>
      </c>
      <c r="F1" s="8" t="s">
        <v>41</v>
      </c>
      <c r="G1" s="8" t="s">
        <v>42</v>
      </c>
      <c r="H1" s="8" t="s">
        <v>31</v>
      </c>
      <c r="I1" s="8" t="s">
        <v>43</v>
      </c>
      <c r="J1" s="8" t="s">
        <v>44</v>
      </c>
    </row>
    <row r="2" spans="1:10" x14ac:dyDescent="0.3">
      <c r="A2" s="2" t="s">
        <v>45</v>
      </c>
      <c r="B2" s="2" t="s">
        <v>46</v>
      </c>
      <c r="C2" s="2" t="s">
        <v>47</v>
      </c>
      <c r="D2" s="2" t="s">
        <v>46</v>
      </c>
      <c r="E2" s="2" t="s">
        <v>48</v>
      </c>
      <c r="F2" s="10">
        <v>0</v>
      </c>
      <c r="G2" s="9">
        <v>60700</v>
      </c>
      <c r="H2" s="9">
        <v>0</v>
      </c>
      <c r="I2" s="2"/>
      <c r="J2" s="9">
        <v>0</v>
      </c>
    </row>
    <row r="3" spans="1:10" x14ac:dyDescent="0.3">
      <c r="A3" s="2" t="s">
        <v>49</v>
      </c>
      <c r="B3" s="2" t="s">
        <v>50</v>
      </c>
      <c r="C3" s="2" t="s">
        <v>50</v>
      </c>
      <c r="D3" s="2" t="s">
        <v>50</v>
      </c>
      <c r="E3" s="2" t="s">
        <v>63</v>
      </c>
      <c r="F3" s="10">
        <v>0</v>
      </c>
      <c r="G3" s="9">
        <v>60700</v>
      </c>
      <c r="H3" s="9">
        <v>0</v>
      </c>
      <c r="I3" s="2"/>
      <c r="J3" s="9">
        <v>0</v>
      </c>
    </row>
    <row r="4" spans="1:10" x14ac:dyDescent="0.3">
      <c r="A4" s="2" t="s">
        <v>51</v>
      </c>
      <c r="B4" s="2" t="s">
        <v>52</v>
      </c>
      <c r="C4" s="2" t="s">
        <v>53</v>
      </c>
      <c r="D4" s="2" t="s">
        <v>52</v>
      </c>
      <c r="E4" s="2" t="s">
        <v>48</v>
      </c>
      <c r="F4" s="10">
        <v>0</v>
      </c>
      <c r="G4" s="9">
        <v>60700</v>
      </c>
      <c r="H4" s="9">
        <v>0</v>
      </c>
      <c r="I4" s="2"/>
      <c r="J4" s="9">
        <v>0</v>
      </c>
    </row>
    <row r="5" spans="1:10" x14ac:dyDescent="0.3">
      <c r="A5" s="2" t="s">
        <v>66</v>
      </c>
      <c r="B5" s="2" t="s">
        <v>67</v>
      </c>
      <c r="C5" s="2" t="s">
        <v>68</v>
      </c>
      <c r="D5" s="2" t="s">
        <v>68</v>
      </c>
      <c r="E5" s="2" t="s">
        <v>63</v>
      </c>
      <c r="F5" s="10">
        <v>1</v>
      </c>
      <c r="G5" s="9">
        <v>60800</v>
      </c>
      <c r="H5" s="9">
        <v>0</v>
      </c>
      <c r="I5" s="2" t="s">
        <v>6</v>
      </c>
      <c r="J5" s="9">
        <v>0</v>
      </c>
    </row>
    <row r="6" spans="1:10" x14ac:dyDescent="0.3">
      <c r="A6" s="2" t="s">
        <v>70</v>
      </c>
      <c r="B6" s="2" t="s">
        <v>22</v>
      </c>
      <c r="C6" s="2" t="s">
        <v>69</v>
      </c>
      <c r="D6" s="2" t="s">
        <v>81</v>
      </c>
      <c r="E6" s="2" t="s">
        <v>92</v>
      </c>
      <c r="F6" s="10">
        <v>1</v>
      </c>
      <c r="G6" s="9">
        <v>60800</v>
      </c>
      <c r="H6" s="9">
        <v>0</v>
      </c>
      <c r="I6" s="2" t="s">
        <v>7</v>
      </c>
      <c r="J6" s="9">
        <v>0</v>
      </c>
    </row>
    <row r="7" spans="1:10" x14ac:dyDescent="0.3">
      <c r="A7" s="2" t="s">
        <v>79</v>
      </c>
      <c r="B7" s="2" t="s">
        <v>93</v>
      </c>
      <c r="C7" s="2" t="s">
        <v>96</v>
      </c>
      <c r="D7" s="2" t="s">
        <v>81</v>
      </c>
      <c r="E7" s="2" t="s">
        <v>92</v>
      </c>
      <c r="F7" s="10">
        <v>1</v>
      </c>
      <c r="G7" s="9">
        <v>60800</v>
      </c>
      <c r="H7" s="9">
        <v>0</v>
      </c>
      <c r="I7" s="2" t="s">
        <v>8</v>
      </c>
      <c r="J7" s="9">
        <v>0</v>
      </c>
    </row>
    <row r="8" spans="1:10" x14ac:dyDescent="0.3">
      <c r="A8" s="2" t="s">
        <v>61</v>
      </c>
      <c r="B8" s="2" t="s">
        <v>94</v>
      </c>
      <c r="C8" s="2" t="s">
        <v>97</v>
      </c>
      <c r="D8" s="2" t="s">
        <v>81</v>
      </c>
      <c r="E8" s="2" t="s">
        <v>92</v>
      </c>
      <c r="F8" s="10">
        <v>1</v>
      </c>
      <c r="G8" s="9">
        <v>60800</v>
      </c>
      <c r="H8" s="9">
        <v>0</v>
      </c>
      <c r="I8" s="2" t="s">
        <v>8</v>
      </c>
      <c r="J8" s="9">
        <v>0</v>
      </c>
    </row>
    <row r="9" spans="1:10" x14ac:dyDescent="0.3">
      <c r="A9" s="2" t="s">
        <v>99</v>
      </c>
      <c r="B9" s="2" t="s">
        <v>95</v>
      </c>
      <c r="C9" s="2" t="s">
        <v>98</v>
      </c>
      <c r="D9" s="2" t="s">
        <v>81</v>
      </c>
      <c r="E9" s="2" t="s">
        <v>92</v>
      </c>
      <c r="F9" s="10">
        <v>1</v>
      </c>
      <c r="G9" s="9">
        <v>60800</v>
      </c>
      <c r="H9" s="9">
        <v>0</v>
      </c>
      <c r="I9" s="2" t="s">
        <v>8</v>
      </c>
      <c r="J9" s="9">
        <v>0</v>
      </c>
    </row>
    <row r="10" spans="1:10" x14ac:dyDescent="0.3">
      <c r="A10" s="2" t="s">
        <v>100</v>
      </c>
      <c r="B10" s="2" t="s">
        <v>71</v>
      </c>
      <c r="C10" s="2" t="s">
        <v>72</v>
      </c>
      <c r="D10" s="2" t="s">
        <v>56</v>
      </c>
      <c r="E10" s="2" t="s">
        <v>82</v>
      </c>
      <c r="F10" s="10">
        <v>1</v>
      </c>
      <c r="G10" s="9">
        <v>61000</v>
      </c>
      <c r="H10" s="9">
        <v>1</v>
      </c>
      <c r="I10" s="2" t="s">
        <v>9</v>
      </c>
      <c r="J10" s="9">
        <v>1</v>
      </c>
    </row>
    <row r="11" spans="1:10" x14ac:dyDescent="0.3">
      <c r="A11" s="2" t="s">
        <v>101</v>
      </c>
      <c r="B11" s="2" t="s">
        <v>73</v>
      </c>
      <c r="C11" s="2" t="s">
        <v>74</v>
      </c>
      <c r="D11" s="2" t="s">
        <v>56</v>
      </c>
      <c r="E11" s="2" t="s">
        <v>82</v>
      </c>
      <c r="F11" s="10">
        <v>1</v>
      </c>
      <c r="G11" s="9">
        <v>61000</v>
      </c>
      <c r="H11" s="9">
        <v>1</v>
      </c>
      <c r="I11" s="2" t="s">
        <v>10</v>
      </c>
      <c r="J11" s="9">
        <v>1</v>
      </c>
    </row>
    <row r="12" spans="1:10" x14ac:dyDescent="0.3">
      <c r="A12" s="2" t="s">
        <v>102</v>
      </c>
      <c r="B12" s="2" t="s">
        <v>75</v>
      </c>
      <c r="C12" s="2" t="s">
        <v>76</v>
      </c>
      <c r="D12" s="2" t="s">
        <v>56</v>
      </c>
      <c r="E12" s="2" t="s">
        <v>83</v>
      </c>
      <c r="F12" s="10">
        <v>1</v>
      </c>
      <c r="G12" s="9">
        <v>61000</v>
      </c>
      <c r="H12" s="9">
        <v>1</v>
      </c>
      <c r="I12" s="2" t="s">
        <v>11</v>
      </c>
      <c r="J12" s="9">
        <v>1</v>
      </c>
    </row>
    <row r="13" spans="1:10" x14ac:dyDescent="0.3">
      <c r="A13" s="2" t="s">
        <v>103</v>
      </c>
      <c r="B13" s="2" t="s">
        <v>77</v>
      </c>
      <c r="C13" s="2" t="s">
        <v>78</v>
      </c>
      <c r="D13" s="2" t="s">
        <v>56</v>
      </c>
      <c r="E13" s="2" t="s">
        <v>63</v>
      </c>
      <c r="F13" s="10">
        <v>1</v>
      </c>
      <c r="G13" s="9">
        <v>60900</v>
      </c>
      <c r="H13" s="9">
        <v>0</v>
      </c>
      <c r="I13" s="2" t="s">
        <v>12</v>
      </c>
      <c r="J13" s="9">
        <v>0</v>
      </c>
    </row>
    <row r="14" spans="1:10" x14ac:dyDescent="0.3">
      <c r="A14" s="2" t="s">
        <v>104</v>
      </c>
      <c r="B14" s="2" t="s">
        <v>54</v>
      </c>
      <c r="C14" s="2" t="s">
        <v>55</v>
      </c>
      <c r="D14" s="2" t="s">
        <v>56</v>
      </c>
      <c r="E14" s="2" t="s">
        <v>57</v>
      </c>
      <c r="F14" s="10">
        <v>1</v>
      </c>
      <c r="G14" s="9">
        <v>61500</v>
      </c>
      <c r="H14" s="9">
        <v>1</v>
      </c>
      <c r="I14" s="2" t="s">
        <v>4</v>
      </c>
      <c r="J14" s="9">
        <v>0</v>
      </c>
    </row>
    <row r="15" spans="1:10" x14ac:dyDescent="0.3">
      <c r="A15" s="2" t="s">
        <v>105</v>
      </c>
      <c r="B15" s="2" t="s">
        <v>80</v>
      </c>
      <c r="C15" s="2" t="s">
        <v>80</v>
      </c>
      <c r="D15" s="2" t="s">
        <v>59</v>
      </c>
      <c r="E15" s="2" t="s">
        <v>92</v>
      </c>
      <c r="F15" s="10">
        <v>1</v>
      </c>
      <c r="G15" s="9">
        <v>61500</v>
      </c>
      <c r="H15" s="9">
        <v>1</v>
      </c>
      <c r="I15" s="2" t="s">
        <v>13</v>
      </c>
      <c r="J15" s="9">
        <v>0</v>
      </c>
    </row>
    <row r="16" spans="1:10" x14ac:dyDescent="0.3">
      <c r="A16" s="2" t="s">
        <v>106</v>
      </c>
      <c r="B16" s="2" t="s">
        <v>89</v>
      </c>
      <c r="C16" s="2" t="s">
        <v>90</v>
      </c>
      <c r="D16" s="2" t="s">
        <v>59</v>
      </c>
      <c r="E16" s="2" t="s">
        <v>91</v>
      </c>
      <c r="F16" s="10">
        <v>1</v>
      </c>
      <c r="G16" s="9">
        <v>61100</v>
      </c>
      <c r="H16" s="9">
        <v>1</v>
      </c>
      <c r="I16" s="2" t="s">
        <v>13</v>
      </c>
      <c r="J16" s="9">
        <v>0</v>
      </c>
    </row>
    <row r="17" spans="1:10" x14ac:dyDescent="0.3">
      <c r="A17" s="2" t="s">
        <v>107</v>
      </c>
      <c r="B17" s="2" t="s">
        <v>62</v>
      </c>
      <c r="C17" s="2" t="s">
        <v>58</v>
      </c>
      <c r="D17" s="2" t="s">
        <v>59</v>
      </c>
      <c r="E17" s="2" t="s">
        <v>60</v>
      </c>
      <c r="F17" s="10">
        <v>1</v>
      </c>
      <c r="G17" s="9">
        <v>61500</v>
      </c>
      <c r="H17" s="9">
        <v>1</v>
      </c>
      <c r="I17" s="2" t="s">
        <v>64</v>
      </c>
      <c r="J17" s="9">
        <v>0</v>
      </c>
    </row>
    <row r="18" spans="1:10" x14ac:dyDescent="0.3">
      <c r="A18" s="2" t="s">
        <v>108</v>
      </c>
      <c r="B18" s="2" t="s">
        <v>84</v>
      </c>
      <c r="C18" s="2" t="s">
        <v>84</v>
      </c>
      <c r="D18" s="2" t="s">
        <v>59</v>
      </c>
      <c r="E18" s="2" t="s">
        <v>63</v>
      </c>
      <c r="F18" s="10">
        <v>1</v>
      </c>
      <c r="G18" s="9">
        <v>61500</v>
      </c>
      <c r="H18" s="9">
        <v>0</v>
      </c>
      <c r="I18" s="2" t="s">
        <v>85</v>
      </c>
      <c r="J18" s="9">
        <v>0</v>
      </c>
    </row>
    <row r="19" spans="1:10" x14ac:dyDescent="0.3">
      <c r="A19" s="2" t="s">
        <v>109</v>
      </c>
      <c r="B19" s="2" t="s">
        <v>65</v>
      </c>
      <c r="C19" s="2" t="s">
        <v>84</v>
      </c>
      <c r="D19" s="2" t="s">
        <v>59</v>
      </c>
      <c r="E19" s="2" t="s">
        <v>48</v>
      </c>
      <c r="F19" s="10">
        <v>1</v>
      </c>
      <c r="G19" s="9">
        <v>61500</v>
      </c>
      <c r="H19" s="9">
        <v>0</v>
      </c>
      <c r="I19" s="2" t="s">
        <v>5</v>
      </c>
      <c r="J19" s="9">
        <v>0</v>
      </c>
    </row>
  </sheetData>
  <phoneticPr fontId="3" type="noConversion"/>
  <pageMargins left="0.7" right="0.7" top="0.75" bottom="0.75" header="0.3" footer="0.3"/>
  <customProperties>
    <customPr name="OSR_KEY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6B97-5A79-417E-8095-E9397C5B3AFD}">
  <dimension ref="A1:E1"/>
  <sheetViews>
    <sheetView workbookViewId="0">
      <selection activeCell="E2" sqref="E2"/>
    </sheetView>
  </sheetViews>
  <sheetFormatPr defaultRowHeight="14.4" x14ac:dyDescent="0.3"/>
  <cols>
    <col min="1" max="1" width="12.6640625" customWidth="1"/>
    <col min="2" max="2" width="20.21875" customWidth="1"/>
    <col min="3" max="3" width="13.6640625" customWidth="1"/>
    <col min="4" max="4" width="12.5546875" customWidth="1"/>
  </cols>
  <sheetData>
    <row r="1" spans="1:5" x14ac:dyDescent="0.3">
      <c r="A1" s="1" t="s">
        <v>0</v>
      </c>
      <c r="B1" s="1" t="s">
        <v>1</v>
      </c>
      <c r="C1" s="1" t="s">
        <v>86</v>
      </c>
      <c r="D1" s="1" t="s">
        <v>87</v>
      </c>
      <c r="E1" s="1" t="s">
        <v>88</v>
      </c>
    </row>
  </sheetData>
  <pageMargins left="0.7" right="0.7" top="0.75" bottom="0.75" header="0.3" footer="0.3"/>
  <customProperties>
    <customPr name="OSR_KEY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72E3-3841-487D-A61A-29CA52D6C36A}">
  <sheetPr>
    <tabColor theme="7" tint="0.79998168889431442"/>
  </sheetPr>
  <dimension ref="A1:C2"/>
  <sheetViews>
    <sheetView workbookViewId="0"/>
  </sheetViews>
  <sheetFormatPr defaultRowHeight="14.4" x14ac:dyDescent="0.3"/>
  <cols>
    <col min="1" max="1" width="13.77734375" customWidth="1"/>
    <col min="2" max="2" width="41.77734375" customWidth="1"/>
    <col min="3" max="3" width="14.77734375" customWidth="1"/>
  </cols>
  <sheetData>
    <row r="1" spans="1:3" x14ac:dyDescent="0.3">
      <c r="A1" s="1" t="s">
        <v>0</v>
      </c>
      <c r="B1" s="1" t="s">
        <v>1</v>
      </c>
      <c r="C1" s="1" t="s">
        <v>16</v>
      </c>
    </row>
    <row r="2" spans="1:3" x14ac:dyDescent="0.3">
      <c r="A2" t="str" cm="1">
        <f t="array" ref="A2">(_xll.OneStop.ReportPlayer.OSRFunctions.OSRGet("d_Entity","Code"))</f>
        <v>[Entity]</v>
      </c>
      <c r="B2" t="str" cm="1">
        <f t="array" ref="B2">_xll.OneStop.ReportPlayer.OSRFunctions.OSRGet("d_Entity","Description")</f>
        <v>[Entity Description]</v>
      </c>
      <c r="C2" t="str" cm="1">
        <f t="array" ref="C2">_xll.OneStop.ReportPlayer.OSRFunctions.OSRGet("d_Entity","UDF001")</f>
        <v>[Rollup Division]</v>
      </c>
    </row>
  </sheetData>
  <pageMargins left="0.7" right="0.7" top="0.75" bottom="0.75" header="0.3" footer="0.3"/>
  <customProperties>
    <customPr name="OSR_KEY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C13"/>
  <sheetViews>
    <sheetView workbookViewId="0"/>
  </sheetViews>
  <sheetFormatPr defaultRowHeight="14.4" x14ac:dyDescent="0.3"/>
  <cols>
    <col min="1" max="1" width="13.77734375" customWidth="1"/>
    <col min="2" max="2" width="41.77734375" customWidth="1"/>
    <col min="3" max="3" width="14.777343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tr" cm="1">
        <f t="array" ref="A2">(_xll.OneStop.ReportPlayer.OSRFunctions.OSRGet("d_Account","Code"))</f>
        <v>[Account]</v>
      </c>
      <c r="B2" t="str" cm="1">
        <f t="array" ref="B2">_xll.OneStop.ReportPlayer.OSRFunctions.OSRGet("d_Account","Description")</f>
        <v>[Account Description]</v>
      </c>
      <c r="C2" t="str" cm="1">
        <f t="array" ref="C2">_xll.OneStop.ReportPlayer.OSRFunctions.OSRGet("d_Account","AccountType")</f>
        <v>[AccountType]</v>
      </c>
    </row>
    <row r="3" spans="1:3" x14ac:dyDescent="0.3">
      <c r="A3" s="2" t="s">
        <v>6</v>
      </c>
      <c r="B3" t="s">
        <v>15</v>
      </c>
      <c r="C3" t="s">
        <v>3</v>
      </c>
    </row>
    <row r="4" spans="1:3" x14ac:dyDescent="0.3">
      <c r="A4" s="2" t="s">
        <v>7</v>
      </c>
      <c r="B4" t="s">
        <v>15</v>
      </c>
      <c r="C4" t="s">
        <v>3</v>
      </c>
    </row>
    <row r="5" spans="1:3" x14ac:dyDescent="0.3">
      <c r="A5" s="2" t="s">
        <v>8</v>
      </c>
      <c r="B5" t="s">
        <v>15</v>
      </c>
      <c r="C5" t="s">
        <v>3</v>
      </c>
    </row>
    <row r="6" spans="1:3" x14ac:dyDescent="0.3">
      <c r="A6" s="2" t="s">
        <v>9</v>
      </c>
      <c r="B6" t="s">
        <v>15</v>
      </c>
      <c r="C6" t="s">
        <v>3</v>
      </c>
    </row>
    <row r="7" spans="1:3" x14ac:dyDescent="0.3">
      <c r="A7" s="2" t="s">
        <v>10</v>
      </c>
      <c r="B7" t="s">
        <v>15</v>
      </c>
      <c r="C7" t="s">
        <v>3</v>
      </c>
    </row>
    <row r="8" spans="1:3" x14ac:dyDescent="0.3">
      <c r="A8" s="2" t="s">
        <v>11</v>
      </c>
      <c r="B8" t="s">
        <v>15</v>
      </c>
      <c r="C8" t="s">
        <v>3</v>
      </c>
    </row>
    <row r="9" spans="1:3" x14ac:dyDescent="0.3">
      <c r="A9" s="2" t="s">
        <v>12</v>
      </c>
      <c r="B9" t="s">
        <v>15</v>
      </c>
      <c r="C9" t="s">
        <v>3</v>
      </c>
    </row>
    <row r="10" spans="1:3" x14ac:dyDescent="0.3">
      <c r="A10" s="2" t="s">
        <v>13</v>
      </c>
      <c r="B10" t="s">
        <v>15</v>
      </c>
      <c r="C10" t="s">
        <v>3</v>
      </c>
    </row>
    <row r="11" spans="1:3" x14ac:dyDescent="0.3">
      <c r="A11" s="2" t="s">
        <v>4</v>
      </c>
      <c r="B11" t="s">
        <v>15</v>
      </c>
      <c r="C11" t="s">
        <v>3</v>
      </c>
    </row>
    <row r="12" spans="1:3" x14ac:dyDescent="0.3">
      <c r="A12" s="2" t="s">
        <v>5</v>
      </c>
      <c r="B12" t="s">
        <v>15</v>
      </c>
      <c r="C12" t="s">
        <v>3</v>
      </c>
    </row>
    <row r="13" spans="1:3" x14ac:dyDescent="0.3">
      <c r="A13" s="2" t="s">
        <v>14</v>
      </c>
      <c r="B13" t="s">
        <v>15</v>
      </c>
      <c r="C13" t="s">
        <v>3</v>
      </c>
    </row>
  </sheetData>
  <pageMargins left="0.7" right="0.7" top="0.75" bottom="0.75" header="0.3" footer="0.3"/>
  <customProperties>
    <customPr name="OSR_KEY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69A0-D5DC-4E84-8405-26AA19B7FDC1}">
  <sheetPr>
    <tabColor theme="7" tint="0.79998168889431442"/>
  </sheetPr>
  <dimension ref="A1:B2"/>
  <sheetViews>
    <sheetView workbookViewId="0">
      <selection activeCell="A3" sqref="A3"/>
    </sheetView>
  </sheetViews>
  <sheetFormatPr defaultRowHeight="14.4" x14ac:dyDescent="0.3"/>
  <cols>
    <col min="1" max="1" width="13.77734375" customWidth="1"/>
    <col min="2" max="2" width="41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tr" cm="1">
        <f t="array" ref="A2">(_xll.OneStop.ReportPlayer.OSRFunctions.OSRGet("d_dim0","Code"))</f>
        <v>[Department]</v>
      </c>
      <c r="B2" t="str" cm="1">
        <f t="array" ref="B2">_xll.OneStop.ReportPlayer.OSRFunctions.OSRGet("d_dim0","Description")</f>
        <v>[Department Description]</v>
      </c>
    </row>
  </sheetData>
  <pageMargins left="0.7" right="0.7" top="0.75" bottom="0.75" header="0.3" footer="0.3"/>
  <customProperties>
    <customPr name="OSR_KEY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4FF2-1B89-48E5-AF50-1A53E4099AAE}">
  <sheetPr>
    <tabColor theme="7" tint="0.79998168889431442"/>
  </sheetPr>
  <dimension ref="A1:B2"/>
  <sheetViews>
    <sheetView workbookViewId="0">
      <selection activeCell="A3" sqref="A3"/>
    </sheetView>
  </sheetViews>
  <sheetFormatPr defaultRowHeight="14.4" x14ac:dyDescent="0.3"/>
  <cols>
    <col min="1" max="1" width="13.77734375" customWidth="1"/>
    <col min="2" max="2" width="41.77734375" customWidth="1"/>
  </cols>
  <sheetData>
    <row r="1" spans="1:2" x14ac:dyDescent="0.3">
      <c r="A1" s="1" t="s">
        <v>0</v>
      </c>
      <c r="B1" s="1" t="s">
        <v>21</v>
      </c>
    </row>
    <row r="2" spans="1:2" x14ac:dyDescent="0.3">
      <c r="A2" t="str" cm="1">
        <f t="array" ref="A2">(_xll.OneStop.ReportPlayer.OSRFunctions.OSRGet("d_Currency","Code"))</f>
        <v>[Currency]</v>
      </c>
      <c r="B2" t="str" cm="1">
        <f t="array" ref="B2">_xll.OneStop.ReportPlayer.OSRFunctions.OSRGet("d_Currency","Description")</f>
        <v>[Currency Description]</v>
      </c>
    </row>
  </sheetData>
  <pageMargins left="0.7" right="0.7" top="0.75" bottom="0.75" header="0.3" footer="0.3"/>
  <customProperties>
    <customPr name="OSR_KEY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35D5-27FB-4697-910A-91299DF32A7B}">
  <sheetPr>
    <tabColor theme="7" tint="0.79998168889431442"/>
  </sheetPr>
  <dimension ref="A1:B2"/>
  <sheetViews>
    <sheetView workbookViewId="0"/>
  </sheetViews>
  <sheetFormatPr defaultRowHeight="14.4" x14ac:dyDescent="0.3"/>
  <cols>
    <col min="1" max="1" width="13.77734375" customWidth="1"/>
    <col min="2" max="2" width="41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tr" cm="1">
        <f t="array" ref="A2">(_xll.OneStop.ReportPlayer.OSRFunctions.OSRGet("d_Category","Code"))</f>
        <v>[Category]</v>
      </c>
      <c r="B2" t="str" cm="1">
        <f t="array" ref="B2">_xll.OneStop.ReportPlayer.OSRFunctions.OSRGet("d_Category","Description")</f>
        <v>[Category Description]</v>
      </c>
    </row>
  </sheetData>
  <pageMargins left="0.7" right="0.7" top="0.75" bottom="0.75" header="0.3" footer="0.3"/>
  <customProperties>
    <customPr name="OSR_KEY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CF57-0480-46D5-A40B-DE6F57205E4F}">
  <sheetPr>
    <tabColor theme="7" tint="0.79998168889431442"/>
  </sheetPr>
  <dimension ref="A1:B2"/>
  <sheetViews>
    <sheetView workbookViewId="0">
      <selection activeCell="A3" sqref="A3"/>
    </sheetView>
  </sheetViews>
  <sheetFormatPr defaultRowHeight="14.4" x14ac:dyDescent="0.3"/>
  <cols>
    <col min="1" max="1" width="13.77734375" customWidth="1"/>
    <col min="2" max="2" width="41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tr" cm="1">
        <f t="array" ref="A2">(_xll.OneStop.ReportPlayer.OSRFunctions.OSRGet("d_Scenario","Code"))</f>
        <v>[Scenario]</v>
      </c>
      <c r="B2" t="str" cm="1">
        <f t="array" ref="B2">_xll.OneStop.ReportPlayer.OSRFunctions.OSRGet("d_Scenario","Description")</f>
        <v>[Scenario Description]</v>
      </c>
    </row>
  </sheetData>
  <pageMargins left="0.7" right="0.7" top="0.75" bottom="0.75" header="0.3" footer="0.3"/>
  <customProperties>
    <customPr name="OSR_KEY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909C-891F-4343-9B3A-E1A5526500F8}">
  <sheetPr>
    <tabColor theme="7" tint="0.79998168889431442"/>
  </sheetPr>
  <dimension ref="A1:B3"/>
  <sheetViews>
    <sheetView workbookViewId="0"/>
  </sheetViews>
  <sheetFormatPr defaultRowHeight="14.4" x14ac:dyDescent="0.3"/>
  <cols>
    <col min="1" max="1" width="19.44140625" customWidth="1"/>
    <col min="2" max="2" width="41.77734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t="s">
        <v>20</v>
      </c>
    </row>
  </sheetData>
  <pageMargins left="0.7" right="0.7" top="0.75" bottom="0.75" header="0.3" footer="0.3"/>
  <customProperties>
    <customPr name="OSR_KEY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92AE39-51F1-40C3-B05F-9867D330C8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_Personnel</vt:lpstr>
      <vt:lpstr>Tax_Benefits</vt:lpstr>
      <vt:lpstr>Employee</vt:lpstr>
      <vt:lpstr>Entity</vt:lpstr>
      <vt:lpstr>Accounts</vt:lpstr>
      <vt:lpstr>Department</vt:lpstr>
      <vt:lpstr>Currency</vt:lpstr>
      <vt:lpstr>Category</vt:lpstr>
      <vt:lpstr>Scenario</vt:lpstr>
      <vt:lpstr>Source Form</vt:lpstr>
      <vt:lpstr>Entity!Entity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OneStop Reporting</dc:creator>
  <cp:lastModifiedBy>Kim Skinner</cp:lastModifiedBy>
  <dcterms:created xsi:type="dcterms:W3CDTF">2016-12-12T14:48:14Z</dcterms:created>
  <dcterms:modified xsi:type="dcterms:W3CDTF">2024-12-30T17:13:26Z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XmlID">
    <vt:lpwstr>{0692AE39-51F1-40C3-B05F-9867D330C85F}</vt:lpwstr>
  </property>
  <property fmtid="{D5CDD505-2E9C-101B-9397-08002B2CF9AE}" pid="3" name="ReportID">
    <vt:lpwstr>7288b141-a5d5-422a-acd6-cd16c87c9914</vt:lpwstr>
  </property>
  <property fmtid="{D5CDD505-2E9C-101B-9397-08002B2CF9AE}" pid="4" name="RestoreReportFormulas">
    <vt:bool>false</vt:bool>
  </property>
  <property fmtid="{D5CDD505-2E9C-101B-9397-08002B2CF9AE}" pid="5" name="ReportGenerated">
    <vt:bool>false</vt:bool>
  </property>
</Properties>
</file>